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6\"/>
    </mc:Choice>
  </mc:AlternateContent>
  <xr:revisionPtr revIDLastSave="0" documentId="13_ncr:1_{9F365AB4-5EAD-4B55-B58E-BA0C734CAA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1" l="1"/>
  <c r="D61" i="1"/>
  <c r="D62" i="1"/>
  <c r="D60" i="1" l="1"/>
  <c r="D58" i="1"/>
  <c r="D56" i="1"/>
  <c r="D54" i="1"/>
  <c r="D52" i="1"/>
  <c r="D50" i="1"/>
  <c r="D48" i="1" l="1"/>
  <c r="D40" i="1"/>
  <c r="D39" i="1"/>
  <c r="D46" i="1"/>
  <c r="D41" i="1" l="1"/>
  <c r="D43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<sst xmlns="http://schemas.openxmlformats.org/spreadsheetml/2006/main" count="169" uniqueCount="84">
  <si>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</si>
  <si>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</si>
  <si>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</si>
  <si>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</si>
  <si>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</si>
  <si>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</si>
  <si>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</si>
  <si>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</si>
  <si>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HP-Hrvatska pošta d.d.</t>
  </si>
  <si>
    <t>87311810356</t>
  </si>
  <si>
    <t>USLUGE TELEFONA, POŠTE I PRIJEVOZA</t>
  </si>
  <si>
    <t>CENTAR ZA ODGOJ I OBRAZOVANJE GOLJAK</t>
  </si>
  <si>
    <t>Ukupno:</t>
  </si>
  <si>
    <t>RIJEKAMETALI d.o.o.</t>
  </si>
  <si>
    <t>86853103913</t>
  </si>
  <si>
    <t>MATERIJAL I DIJELOVI ZA TEKUĆE I INVESTICIJSKO ODRŽAVANJE</t>
  </si>
  <si>
    <t>SANITACIJA d.o.o.</t>
  </si>
  <si>
    <t>85987734468</t>
  </si>
  <si>
    <t>ZAGREB</t>
  </si>
  <si>
    <t>KOMUNALNE USLUGE</t>
  </si>
  <si>
    <t>MET Croatia Energy Trade d.o.o.</t>
  </si>
  <si>
    <t>85106651596</t>
  </si>
  <si>
    <t>ENERGIJA</t>
  </si>
  <si>
    <t>VODOOPSKRBA I ODVODNJA d.o.o.</t>
  </si>
  <si>
    <t>83416546499</t>
  </si>
  <si>
    <t>HRVATSKI TELEKOM. d.d.</t>
  </si>
  <si>
    <t>81793146560</t>
  </si>
  <si>
    <t>PEVEX D.D.</t>
  </si>
  <si>
    <t>73660371074</t>
  </si>
  <si>
    <t>UREDSKI MATERIJAL I OSTALI MATERIJALNI RASHODI</t>
  </si>
  <si>
    <t>OPTIMUS LAB D.O.O.</t>
  </si>
  <si>
    <t>71981294715</t>
  </si>
  <si>
    <t>ČAKOVEC</t>
  </si>
  <si>
    <t>RAČUNALNE USLUGE</t>
  </si>
  <si>
    <t>TELEMACH HRVATSKA d.o.o.</t>
  </si>
  <si>
    <t>70133616033</t>
  </si>
  <si>
    <t>Otaner 25 d.o.o.</t>
  </si>
  <si>
    <t>66422869596</t>
  </si>
  <si>
    <t>HEP OPSKRBA d.o.o.</t>
  </si>
  <si>
    <t>63073332379</t>
  </si>
  <si>
    <t>GRAD ZAGREB-GRADSKI URED ZA OBNOVU, IZGRADNJU, PROSTORNO UREĐENJE, GRADITELJSTVO I KOMUNALNE POSLOVE</t>
  </si>
  <si>
    <t>61817894937</t>
  </si>
  <si>
    <t>KLJUČ BMB</t>
  </si>
  <si>
    <t>47742970086</t>
  </si>
  <si>
    <t>OSTALE USLUGE</t>
  </si>
  <si>
    <t>KVADRAT plus d.o.o.</t>
  </si>
  <si>
    <t>44940679869</t>
  </si>
  <si>
    <t>KONICA MINOLTA HRVATSKA</t>
  </si>
  <si>
    <t>31697259786</t>
  </si>
  <si>
    <t>ERSTE&amp;STEIERMÄRKISCHE BANK d.d.</t>
  </si>
  <si>
    <t>23057039320</t>
  </si>
  <si>
    <t>BANKARSKE USLUGE I USLUGE PLATNOG PROMETA</t>
  </si>
  <si>
    <t>AUTOMEHANIKA SERVIS D.D.</t>
  </si>
  <si>
    <t>03785720358</t>
  </si>
  <si>
    <t>USLUGE TEKUĆEG I INVESTICIJSKOG ODRŽAVANJA</t>
  </si>
  <si>
    <t>ZVIBOR d.o.o.</t>
  </si>
  <si>
    <t>03454358063</t>
  </si>
  <si>
    <t xml:space="preserve"> ZAGREB</t>
  </si>
  <si>
    <t>INTELEKTUALNE I OSOBNE USLUGE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</si>
  <si>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</si>
  <si>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</si>
  <si>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</si>
  <si>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01.01.2026. do 31.01.2026.</t>
  </si>
  <si>
    <t>Napomena</t>
  </si>
  <si>
    <t>VELIKA GORICA</t>
  </si>
  <si>
    <t>SESVETE-ZAGREB</t>
  </si>
  <si>
    <t>ZAPREŠIĆ</t>
  </si>
  <si>
    <t>RIJEKA</t>
  </si>
  <si>
    <t>AUTO-REMETINEC d.d.</t>
  </si>
  <si>
    <t>12933687795</t>
  </si>
  <si>
    <t>Marijo Budja</t>
  </si>
  <si>
    <t>GDPR</t>
  </si>
  <si>
    <t>Isplata za 11/2025. - Naknada za rad stručnjaka za tehn.podršku (ugovor o djelu). Podatak o iznosu isplate sadržava osim, neto iznosa, i isplaćeni porez na dohodak i doprinose za mirovinsko i obvezno zdravstveno osiguranje.</t>
  </si>
  <si>
    <t>Mirta Bartolović</t>
  </si>
  <si>
    <t>Isplata za 11/2025. - Naknada za rad Attend tehničara (ugovor o djelu). Podatak o iznosu isplate sadržava osim, neto iznosa, i isplaćeni porez na dohodak i doprinose za mirovinsko i obvezno zdravstveno osiguranje.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</si>
  <si>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</si>
  <si>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</si>
  <si>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</si>
  <si>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</si>
  <si>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</si>
  <si>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</si>
  <si>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12/2025. - Isplata s računa Ministarstva znanosti, obrazovanja i mladih</t>
  </si>
  <si>
    <t>OSTALI RASHODI ZA ZAPOSLENE</t>
  </si>
  <si>
    <t>Materijalna prava zaposlenika za 11,12/2025.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</si>
</sst>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/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164" fontId="0" fillId="0" borderId="16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1" fillId="0" borderId="15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top"/>
    </xf>
    <xf numFmtId="0" fontId="0" fillId="0" borderId="11" xfId="0" applyBorder="1" applyAlignment="1"/>
    <xf numFmtId="0" fontId="0" fillId="0" borderId="12" xfId="0" applyBorder="1" applyAlignment="1"/>
    <xf numFmtId="165" fontId="0" fillId="0" borderId="0" xfId="0" applyNumberFormat="1" applyAlignment="1">
      <alignment horizontal="right" vertical="center"/>
    </xf>
    <xf numFmtId="165" fontId="1" fillId="0" borderId="4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right" vertical="top"/>
    </xf>
    <xf numFmtId="0" fontId="7" fillId="0" borderId="16" xfId="0" applyFont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0" fillId="0" borderId="11" xfId="0" applyBorder="1" applyAlignment="1"/>
    <xf numFmtId="0" fontId="0" fillId="0" borderId="12" xfId="0" applyBorder="1" applyAlignment="1"/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13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0"/>
  <sheetViews>
    <sheetView tabSelected="1" topLeftCell="A43" zoomScale="90" zoomScaleNormal="90" workbookViewId="0">
      <selection activeCell="D64" sqref="D6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28515625" customWidth="1"/>
  </cols>
  <sheetData>
    <row r="1" spans="1:8" ht="114" customHeight="1" x14ac:dyDescent="0.25">
      <c r="A1" s="19" t="s">
        <v>60</v>
      </c>
      <c r="F1" s="20" t="s">
        <v>61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62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6" t="s">
        <v>63</v>
      </c>
    </row>
    <row r="7" spans="1:8" ht="15.75" thickTop="1" x14ac:dyDescent="0.25">
      <c r="A7" s="9" t="s">
        <v>8</v>
      </c>
      <c r="B7" s="14" t="s">
        <v>9</v>
      </c>
      <c r="C7" s="10" t="s">
        <v>64</v>
      </c>
      <c r="D7" s="18">
        <v>4.1100000000000003</v>
      </c>
      <c r="E7" s="10">
        <v>3231</v>
      </c>
      <c r="F7" s="9" t="s">
        <v>10</v>
      </c>
      <c r="G7" s="21" t="s">
        <v>11</v>
      </c>
      <c r="H7" s="57"/>
    </row>
    <row r="8" spans="1:8" ht="27" customHeight="1" thickBot="1" x14ac:dyDescent="0.3">
      <c r="A8" s="22" t="s">
        <v>12</v>
      </c>
      <c r="B8" s="23"/>
      <c r="C8" s="24"/>
      <c r="D8" s="25">
        <f>SUM(D7:D7)</f>
        <v>4.1100000000000003</v>
      </c>
      <c r="E8" s="24"/>
      <c r="F8" s="26"/>
      <c r="G8" s="27"/>
      <c r="H8" s="58"/>
    </row>
    <row r="9" spans="1:8" x14ac:dyDescent="0.25">
      <c r="A9" s="9" t="s">
        <v>13</v>
      </c>
      <c r="B9" s="14" t="s">
        <v>14</v>
      </c>
      <c r="C9" s="10" t="s">
        <v>18</v>
      </c>
      <c r="D9" s="18">
        <v>13.03</v>
      </c>
      <c r="E9" s="10">
        <v>3224</v>
      </c>
      <c r="F9" s="9" t="s">
        <v>15</v>
      </c>
      <c r="G9" s="28" t="s">
        <v>11</v>
      </c>
      <c r="H9" s="57"/>
    </row>
    <row r="10" spans="1:8" ht="27" customHeight="1" thickBot="1" x14ac:dyDescent="0.3">
      <c r="A10" s="22" t="s">
        <v>12</v>
      </c>
      <c r="B10" s="23"/>
      <c r="C10" s="24"/>
      <c r="D10" s="25">
        <f>SUM(D9:D9)</f>
        <v>13.03</v>
      </c>
      <c r="E10" s="24"/>
      <c r="F10" s="26"/>
      <c r="G10" s="27"/>
      <c r="H10" s="58"/>
    </row>
    <row r="11" spans="1:8" x14ac:dyDescent="0.25">
      <c r="A11" s="9" t="s">
        <v>16</v>
      </c>
      <c r="B11" s="14" t="s">
        <v>17</v>
      </c>
      <c r="C11" s="10" t="s">
        <v>18</v>
      </c>
      <c r="D11" s="18">
        <v>36.5</v>
      </c>
      <c r="E11" s="10">
        <v>3234</v>
      </c>
      <c r="F11" s="9" t="s">
        <v>19</v>
      </c>
      <c r="G11" s="28" t="s">
        <v>11</v>
      </c>
      <c r="H11" s="57"/>
    </row>
    <row r="12" spans="1:8" ht="27" customHeight="1" thickBot="1" x14ac:dyDescent="0.3">
      <c r="A12" s="22" t="s">
        <v>12</v>
      </c>
      <c r="B12" s="23"/>
      <c r="C12" s="24"/>
      <c r="D12" s="25">
        <f>SUM(D11:D11)</f>
        <v>36.5</v>
      </c>
      <c r="E12" s="24"/>
      <c r="F12" s="26"/>
      <c r="G12" s="27"/>
      <c r="H12" s="58"/>
    </row>
    <row r="13" spans="1:8" x14ac:dyDescent="0.25">
      <c r="A13" s="9" t="s">
        <v>20</v>
      </c>
      <c r="B13" s="14" t="s">
        <v>21</v>
      </c>
      <c r="C13" s="10" t="s">
        <v>18</v>
      </c>
      <c r="D13" s="18">
        <v>838.13</v>
      </c>
      <c r="E13" s="10">
        <v>3223</v>
      </c>
      <c r="F13" s="9" t="s">
        <v>22</v>
      </c>
      <c r="G13" s="28" t="s">
        <v>11</v>
      </c>
      <c r="H13" s="57"/>
    </row>
    <row r="14" spans="1:8" ht="27" customHeight="1" thickBot="1" x14ac:dyDescent="0.3">
      <c r="A14" s="22" t="s">
        <v>12</v>
      </c>
      <c r="B14" s="23"/>
      <c r="C14" s="24"/>
      <c r="D14" s="25">
        <f>SUM(D13:D13)</f>
        <v>838.13</v>
      </c>
      <c r="E14" s="24"/>
      <c r="F14" s="26"/>
      <c r="G14" s="27"/>
      <c r="H14" s="58"/>
    </row>
    <row r="15" spans="1:8" x14ac:dyDescent="0.25">
      <c r="A15" s="9" t="s">
        <v>23</v>
      </c>
      <c r="B15" s="14" t="s">
        <v>24</v>
      </c>
      <c r="C15" s="10" t="s">
        <v>18</v>
      </c>
      <c r="D15" s="18">
        <v>100.82</v>
      </c>
      <c r="E15" s="10">
        <v>3234</v>
      </c>
      <c r="F15" s="9" t="s">
        <v>19</v>
      </c>
      <c r="G15" s="28" t="s">
        <v>11</v>
      </c>
      <c r="H15" s="57"/>
    </row>
    <row r="16" spans="1:8" ht="27" customHeight="1" thickBot="1" x14ac:dyDescent="0.3">
      <c r="A16" s="22" t="s">
        <v>12</v>
      </c>
      <c r="B16" s="23"/>
      <c r="C16" s="24"/>
      <c r="D16" s="25">
        <f>SUM(D15:D15)</f>
        <v>100.82</v>
      </c>
      <c r="E16" s="24"/>
      <c r="F16" s="26"/>
      <c r="G16" s="27"/>
      <c r="H16" s="58"/>
    </row>
    <row r="17" spans="1:8" x14ac:dyDescent="0.25">
      <c r="A17" s="9" t="s">
        <v>25</v>
      </c>
      <c r="B17" s="14" t="s">
        <v>26</v>
      </c>
      <c r="C17" s="10" t="s">
        <v>18</v>
      </c>
      <c r="D17" s="18">
        <v>170.89</v>
      </c>
      <c r="E17" s="10">
        <v>3231</v>
      </c>
      <c r="F17" s="9" t="s">
        <v>10</v>
      </c>
      <c r="G17" s="28" t="s">
        <v>11</v>
      </c>
      <c r="H17" s="57"/>
    </row>
    <row r="18" spans="1:8" ht="27" customHeight="1" thickBot="1" x14ac:dyDescent="0.3">
      <c r="A18" s="22" t="s">
        <v>12</v>
      </c>
      <c r="B18" s="23"/>
      <c r="C18" s="24"/>
      <c r="D18" s="25">
        <f>SUM(D17:D17)</f>
        <v>170.89</v>
      </c>
      <c r="E18" s="24"/>
      <c r="F18" s="26"/>
      <c r="G18" s="27"/>
      <c r="H18" s="58"/>
    </row>
    <row r="19" spans="1:8" x14ac:dyDescent="0.25">
      <c r="A19" s="9" t="s">
        <v>27</v>
      </c>
      <c r="B19" s="14" t="s">
        <v>28</v>
      </c>
      <c r="C19" s="10" t="s">
        <v>65</v>
      </c>
      <c r="D19" s="18">
        <v>41.84</v>
      </c>
      <c r="E19" s="10">
        <v>3221</v>
      </c>
      <c r="F19" s="9" t="s">
        <v>29</v>
      </c>
      <c r="G19" s="28" t="s">
        <v>11</v>
      </c>
      <c r="H19" s="57"/>
    </row>
    <row r="20" spans="1:8" ht="27" customHeight="1" thickBot="1" x14ac:dyDescent="0.3">
      <c r="A20" s="22" t="s">
        <v>12</v>
      </c>
      <c r="B20" s="23"/>
      <c r="C20" s="24"/>
      <c r="D20" s="25">
        <f>SUM(D19:D19)</f>
        <v>41.84</v>
      </c>
      <c r="E20" s="24"/>
      <c r="F20" s="26"/>
      <c r="G20" s="27"/>
      <c r="H20" s="58"/>
    </row>
    <row r="21" spans="1:8" x14ac:dyDescent="0.25">
      <c r="A21" s="9" t="s">
        <v>30</v>
      </c>
      <c r="B21" s="14" t="s">
        <v>31</v>
      </c>
      <c r="C21" s="10" t="s">
        <v>32</v>
      </c>
      <c r="D21" s="18">
        <v>166.25</v>
      </c>
      <c r="E21" s="10">
        <v>3238</v>
      </c>
      <c r="F21" s="9" t="s">
        <v>33</v>
      </c>
      <c r="G21" s="28" t="s">
        <v>11</v>
      </c>
      <c r="H21" s="57"/>
    </row>
    <row r="22" spans="1:8" ht="27" customHeight="1" thickBot="1" x14ac:dyDescent="0.3">
      <c r="A22" s="22" t="s">
        <v>12</v>
      </c>
      <c r="B22" s="23"/>
      <c r="C22" s="24"/>
      <c r="D22" s="25">
        <f>SUM(D21:D21)</f>
        <v>166.25</v>
      </c>
      <c r="E22" s="24"/>
      <c r="F22" s="26"/>
      <c r="G22" s="27"/>
      <c r="H22" s="58"/>
    </row>
    <row r="23" spans="1:8" x14ac:dyDescent="0.25">
      <c r="A23" s="9" t="s">
        <v>34</v>
      </c>
      <c r="B23" s="14" t="s">
        <v>35</v>
      </c>
      <c r="C23" s="10" t="s">
        <v>18</v>
      </c>
      <c r="D23" s="18">
        <v>102.25</v>
      </c>
      <c r="E23" s="10">
        <v>3231</v>
      </c>
      <c r="F23" s="9" t="s">
        <v>10</v>
      </c>
      <c r="G23" s="28" t="s">
        <v>11</v>
      </c>
      <c r="H23" s="57"/>
    </row>
    <row r="24" spans="1:8" ht="27" customHeight="1" thickBot="1" x14ac:dyDescent="0.3">
      <c r="A24" s="22" t="s">
        <v>12</v>
      </c>
      <c r="B24" s="23"/>
      <c r="C24" s="24"/>
      <c r="D24" s="25">
        <f>SUM(D23:D23)</f>
        <v>102.25</v>
      </c>
      <c r="E24" s="24"/>
      <c r="F24" s="26"/>
      <c r="G24" s="27"/>
      <c r="H24" s="58"/>
    </row>
    <row r="25" spans="1:8" x14ac:dyDescent="0.25">
      <c r="A25" s="9" t="s">
        <v>36</v>
      </c>
      <c r="B25" s="14" t="s">
        <v>37</v>
      </c>
      <c r="C25" s="10" t="s">
        <v>66</v>
      </c>
      <c r="D25" s="18">
        <v>386.11</v>
      </c>
      <c r="E25" s="10">
        <v>3221</v>
      </c>
      <c r="F25" s="9" t="s">
        <v>29</v>
      </c>
      <c r="G25" s="28" t="s">
        <v>11</v>
      </c>
      <c r="H25" s="57"/>
    </row>
    <row r="26" spans="1:8" ht="27" customHeight="1" thickBot="1" x14ac:dyDescent="0.3">
      <c r="A26" s="22" t="s">
        <v>12</v>
      </c>
      <c r="B26" s="23"/>
      <c r="C26" s="24"/>
      <c r="D26" s="25">
        <f>SUM(D25:D25)</f>
        <v>386.11</v>
      </c>
      <c r="E26" s="24"/>
      <c r="F26" s="26"/>
      <c r="G26" s="27"/>
      <c r="H26" s="58"/>
    </row>
    <row r="27" spans="1:8" x14ac:dyDescent="0.25">
      <c r="A27" s="9" t="s">
        <v>38</v>
      </c>
      <c r="B27" s="14" t="s">
        <v>39</v>
      </c>
      <c r="C27" s="10" t="s">
        <v>18</v>
      </c>
      <c r="D27" s="18">
        <v>944.92</v>
      </c>
      <c r="E27" s="10">
        <v>3223</v>
      </c>
      <c r="F27" s="9" t="s">
        <v>22</v>
      </c>
      <c r="G27" s="28" t="s">
        <v>11</v>
      </c>
      <c r="H27" s="57"/>
    </row>
    <row r="28" spans="1:8" ht="27" customHeight="1" thickBot="1" x14ac:dyDescent="0.3">
      <c r="A28" s="22" t="s">
        <v>12</v>
      </c>
      <c r="B28" s="23"/>
      <c r="C28" s="24"/>
      <c r="D28" s="25">
        <f>SUM(D27:D27)</f>
        <v>944.92</v>
      </c>
      <c r="E28" s="24"/>
      <c r="F28" s="26"/>
      <c r="G28" s="27"/>
      <c r="H28" s="58"/>
    </row>
    <row r="29" spans="1:8" x14ac:dyDescent="0.25">
      <c r="A29" s="9" t="s">
        <v>40</v>
      </c>
      <c r="B29" s="14" t="s">
        <v>41</v>
      </c>
      <c r="C29" s="10" t="s">
        <v>18</v>
      </c>
      <c r="D29" s="18">
        <v>68.05</v>
      </c>
      <c r="E29" s="10">
        <v>3234</v>
      </c>
      <c r="F29" s="9" t="s">
        <v>19</v>
      </c>
      <c r="G29" s="28" t="s">
        <v>11</v>
      </c>
      <c r="H29" s="57"/>
    </row>
    <row r="30" spans="1:8" ht="27" customHeight="1" thickBot="1" x14ac:dyDescent="0.3">
      <c r="A30" s="22" t="s">
        <v>12</v>
      </c>
      <c r="B30" s="23"/>
      <c r="C30" s="24"/>
      <c r="D30" s="25">
        <f>SUM(D29:D29)</f>
        <v>68.05</v>
      </c>
      <c r="E30" s="24"/>
      <c r="F30" s="26"/>
      <c r="G30" s="27"/>
      <c r="H30" s="58"/>
    </row>
    <row r="31" spans="1:8" x14ac:dyDescent="0.25">
      <c r="A31" s="9" t="s">
        <v>42</v>
      </c>
      <c r="B31" s="14" t="s">
        <v>43</v>
      </c>
      <c r="C31" s="10" t="s">
        <v>18</v>
      </c>
      <c r="D31" s="18">
        <v>55</v>
      </c>
      <c r="E31" s="10">
        <v>3239</v>
      </c>
      <c r="F31" s="9" t="s">
        <v>44</v>
      </c>
      <c r="G31" s="28" t="s">
        <v>11</v>
      </c>
      <c r="H31" s="57"/>
    </row>
    <row r="32" spans="1:8" ht="27" customHeight="1" thickBot="1" x14ac:dyDescent="0.3">
      <c r="A32" s="22" t="s">
        <v>12</v>
      </c>
      <c r="B32" s="23"/>
      <c r="C32" s="24"/>
      <c r="D32" s="25">
        <f>SUM(D31:D31)</f>
        <v>55</v>
      </c>
      <c r="E32" s="24"/>
      <c r="F32" s="26"/>
      <c r="G32" s="27"/>
      <c r="H32" s="58"/>
    </row>
    <row r="33" spans="1:8" x14ac:dyDescent="0.25">
      <c r="A33" s="9" t="s">
        <v>45</v>
      </c>
      <c r="B33" s="14" t="s">
        <v>46</v>
      </c>
      <c r="C33" s="10" t="s">
        <v>18</v>
      </c>
      <c r="D33" s="18">
        <v>467.17</v>
      </c>
      <c r="E33" s="10">
        <v>3234</v>
      </c>
      <c r="F33" s="9" t="s">
        <v>19</v>
      </c>
      <c r="G33" s="28" t="s">
        <v>11</v>
      </c>
      <c r="H33" s="57"/>
    </row>
    <row r="34" spans="1:8" ht="27" customHeight="1" thickBot="1" x14ac:dyDescent="0.3">
      <c r="A34" s="22" t="s">
        <v>12</v>
      </c>
      <c r="B34" s="23"/>
      <c r="C34" s="24"/>
      <c r="D34" s="25">
        <f>SUM(D33:D33)</f>
        <v>467.17</v>
      </c>
      <c r="E34" s="24"/>
      <c r="F34" s="26"/>
      <c r="G34" s="27"/>
      <c r="H34" s="58"/>
    </row>
    <row r="35" spans="1:8" x14ac:dyDescent="0.25">
      <c r="A35" s="9" t="s">
        <v>47</v>
      </c>
      <c r="B35" s="14" t="s">
        <v>48</v>
      </c>
      <c r="C35" s="10" t="s">
        <v>18</v>
      </c>
      <c r="D35" s="18">
        <v>114.05</v>
      </c>
      <c r="E35" s="10">
        <v>3239</v>
      </c>
      <c r="F35" s="9" t="s">
        <v>44</v>
      </c>
      <c r="G35" s="28" t="s">
        <v>11</v>
      </c>
      <c r="H35" s="57"/>
    </row>
    <row r="36" spans="1:8" ht="27" customHeight="1" thickBot="1" x14ac:dyDescent="0.3">
      <c r="A36" s="22" t="s">
        <v>12</v>
      </c>
      <c r="B36" s="23"/>
      <c r="C36" s="24"/>
      <c r="D36" s="25">
        <f>SUM(D35:D35)</f>
        <v>114.05</v>
      </c>
      <c r="E36" s="24"/>
      <c r="F36" s="26"/>
      <c r="G36" s="27"/>
      <c r="H36" s="58"/>
    </row>
    <row r="37" spans="1:8" x14ac:dyDescent="0.25">
      <c r="A37" s="9" t="s">
        <v>49</v>
      </c>
      <c r="B37" s="14" t="s">
        <v>50</v>
      </c>
      <c r="C37" s="10" t="s">
        <v>67</v>
      </c>
      <c r="D37" s="18">
        <v>44.5</v>
      </c>
      <c r="E37" s="10">
        <v>3431</v>
      </c>
      <c r="F37" s="9" t="s">
        <v>51</v>
      </c>
      <c r="G37" s="28" t="s">
        <v>11</v>
      </c>
      <c r="H37" s="57"/>
    </row>
    <row r="38" spans="1:8" ht="27" customHeight="1" thickBot="1" x14ac:dyDescent="0.3">
      <c r="A38" s="22" t="s">
        <v>12</v>
      </c>
      <c r="B38" s="23"/>
      <c r="C38" s="24"/>
      <c r="D38" s="25">
        <f>SUM(D37:D37)</f>
        <v>44.5</v>
      </c>
      <c r="E38" s="24"/>
      <c r="F38" s="26"/>
      <c r="G38" s="27"/>
      <c r="H38" s="58"/>
    </row>
    <row r="39" spans="1:8" x14ac:dyDescent="0.25">
      <c r="A39" s="9" t="s">
        <v>52</v>
      </c>
      <c r="B39" s="14" t="s">
        <v>53</v>
      </c>
      <c r="C39" s="10" t="s">
        <v>18</v>
      </c>
      <c r="D39" s="18">
        <f>59.19+59.19</f>
        <v>118.38</v>
      </c>
      <c r="E39" s="10">
        <v>3232</v>
      </c>
      <c r="F39" s="9" t="s">
        <v>54</v>
      </c>
      <c r="G39" s="28" t="s">
        <v>11</v>
      </c>
      <c r="H39" s="57"/>
    </row>
    <row r="40" spans="1:8" x14ac:dyDescent="0.25">
      <c r="A40" s="9"/>
      <c r="B40" s="14"/>
      <c r="C40" s="10"/>
      <c r="D40" s="18">
        <f>198.89+216.53</f>
        <v>415.41999999999996</v>
      </c>
      <c r="E40" s="10">
        <v>3239</v>
      </c>
      <c r="F40" s="9" t="s">
        <v>44</v>
      </c>
      <c r="G40" s="29" t="s">
        <v>11</v>
      </c>
      <c r="H40" s="61"/>
    </row>
    <row r="41" spans="1:8" ht="27" customHeight="1" thickBot="1" x14ac:dyDescent="0.3">
      <c r="A41" s="22" t="s">
        <v>12</v>
      </c>
      <c r="B41" s="23"/>
      <c r="C41" s="24"/>
      <c r="D41" s="25">
        <f>SUM(D39:D40)</f>
        <v>533.79999999999995</v>
      </c>
      <c r="E41" s="24"/>
      <c r="F41" s="26"/>
      <c r="G41" s="27"/>
      <c r="H41" s="58"/>
    </row>
    <row r="42" spans="1:8" x14ac:dyDescent="0.25">
      <c r="A42" s="9" t="s">
        <v>55</v>
      </c>
      <c r="B42" s="14" t="s">
        <v>56</v>
      </c>
      <c r="C42" s="10" t="s">
        <v>57</v>
      </c>
      <c r="D42" s="18">
        <v>380</v>
      </c>
      <c r="E42" s="10">
        <v>3221</v>
      </c>
      <c r="F42" s="9" t="s">
        <v>29</v>
      </c>
      <c r="G42" s="28" t="s">
        <v>11</v>
      </c>
      <c r="H42" s="57"/>
    </row>
    <row r="43" spans="1:8" ht="27" customHeight="1" thickBot="1" x14ac:dyDescent="0.3">
      <c r="A43" s="22" t="s">
        <v>12</v>
      </c>
      <c r="B43" s="23"/>
      <c r="C43" s="24"/>
      <c r="D43" s="25">
        <f>SUM(D42:D42)</f>
        <v>380</v>
      </c>
      <c r="E43" s="24"/>
      <c r="F43" s="26"/>
      <c r="G43" s="27"/>
      <c r="H43" s="58"/>
    </row>
    <row r="44" spans="1:8" ht="27" customHeight="1" x14ac:dyDescent="0.25">
      <c r="A44" s="45" t="s">
        <v>68</v>
      </c>
      <c r="B44" s="41" t="s">
        <v>69</v>
      </c>
      <c r="C44" s="42" t="s">
        <v>57</v>
      </c>
      <c r="D44" s="44">
        <v>59.19</v>
      </c>
      <c r="E44" s="42">
        <v>3232</v>
      </c>
      <c r="F44" s="43" t="s">
        <v>54</v>
      </c>
      <c r="G44" s="28" t="s">
        <v>11</v>
      </c>
      <c r="H44" s="49"/>
    </row>
    <row r="45" spans="1:8" ht="27" customHeight="1" x14ac:dyDescent="0.25">
      <c r="A45" s="46"/>
      <c r="B45" s="37"/>
      <c r="C45" s="38"/>
      <c r="D45" s="48">
        <v>137.49</v>
      </c>
      <c r="E45" s="38">
        <v>3239</v>
      </c>
      <c r="F45" s="39" t="s">
        <v>44</v>
      </c>
      <c r="G45" s="29" t="s">
        <v>11</v>
      </c>
      <c r="H45" s="40"/>
    </row>
    <row r="46" spans="1:8" ht="27" customHeight="1" thickBot="1" x14ac:dyDescent="0.3">
      <c r="A46" s="47" t="s">
        <v>12</v>
      </c>
      <c r="B46" s="23"/>
      <c r="C46" s="24"/>
      <c r="D46" s="25">
        <f>SUM(D44:D45)</f>
        <v>196.68</v>
      </c>
      <c r="E46" s="24"/>
      <c r="F46" s="26"/>
      <c r="G46" s="27"/>
      <c r="H46" s="50"/>
    </row>
    <row r="47" spans="1:8" ht="27" customHeight="1" x14ac:dyDescent="0.25">
      <c r="A47" s="9" t="s">
        <v>70</v>
      </c>
      <c r="B47" s="14" t="s">
        <v>71</v>
      </c>
      <c r="C47" s="10" t="s">
        <v>71</v>
      </c>
      <c r="D47" s="51">
        <v>180.34</v>
      </c>
      <c r="E47" s="10">
        <v>3237</v>
      </c>
      <c r="F47" s="43" t="s">
        <v>58</v>
      </c>
      <c r="G47" s="28" t="s">
        <v>11</v>
      </c>
      <c r="H47" s="59" t="s">
        <v>72</v>
      </c>
    </row>
    <row r="48" spans="1:8" ht="27" customHeight="1" thickBot="1" x14ac:dyDescent="0.3">
      <c r="A48" s="22" t="s">
        <v>12</v>
      </c>
      <c r="B48" s="23"/>
      <c r="C48" s="24"/>
      <c r="D48" s="52">
        <f>SUM(D47:D47)</f>
        <v>180.34</v>
      </c>
      <c r="E48" s="24"/>
      <c r="F48" s="26"/>
      <c r="G48" s="27"/>
      <c r="H48" s="60"/>
    </row>
    <row r="49" spans="1:8" ht="27" customHeight="1" x14ac:dyDescent="0.25">
      <c r="A49" s="9" t="s">
        <v>73</v>
      </c>
      <c r="B49" s="14" t="s">
        <v>71</v>
      </c>
      <c r="C49" s="10" t="s">
        <v>71</v>
      </c>
      <c r="D49" s="51">
        <v>186.28</v>
      </c>
      <c r="E49" s="10">
        <v>3237</v>
      </c>
      <c r="F49" s="43" t="s">
        <v>58</v>
      </c>
      <c r="G49" s="28" t="s">
        <v>11</v>
      </c>
      <c r="H49" s="59" t="s">
        <v>74</v>
      </c>
    </row>
    <row r="50" spans="1:8" ht="27" customHeight="1" thickBot="1" x14ac:dyDescent="0.3">
      <c r="A50" s="22" t="s">
        <v>12</v>
      </c>
      <c r="B50" s="23"/>
      <c r="C50" s="24"/>
      <c r="D50" s="53">
        <f>SUM(D49:D49)</f>
        <v>186.28</v>
      </c>
      <c r="E50" s="24"/>
      <c r="F50" s="26"/>
      <c r="G50" s="27"/>
      <c r="H50" s="60"/>
    </row>
    <row r="51" spans="1:8" ht="27" customHeight="1" x14ac:dyDescent="0.25">
      <c r="A51" s="9"/>
      <c r="B51" s="14"/>
      <c r="C51" s="10"/>
      <c r="D51" s="51">
        <v>132104.54999999999</v>
      </c>
      <c r="E51" s="10">
        <v>3111</v>
      </c>
      <c r="F51" s="54" t="s">
        <v>75</v>
      </c>
      <c r="G51" s="28" t="s">
        <v>76</v>
      </c>
      <c r="H51" s="55" t="s">
        <v>81</v>
      </c>
    </row>
    <row r="52" spans="1:8" ht="27" customHeight="1" thickBot="1" x14ac:dyDescent="0.3">
      <c r="A52" s="22" t="s">
        <v>12</v>
      </c>
      <c r="B52" s="23"/>
      <c r="C52" s="24"/>
      <c r="D52" s="53">
        <f>SUM(D51:D51)</f>
        <v>132104.54999999999</v>
      </c>
      <c r="E52" s="24"/>
      <c r="F52" s="26"/>
      <c r="G52" s="27"/>
      <c r="H52" s="56"/>
    </row>
    <row r="53" spans="1:8" ht="27" customHeight="1" x14ac:dyDescent="0.25">
      <c r="A53" s="9"/>
      <c r="B53" s="14"/>
      <c r="C53" s="10"/>
      <c r="D53" s="51">
        <v>2791.2</v>
      </c>
      <c r="E53" s="10">
        <v>3113</v>
      </c>
      <c r="F53" s="54" t="s">
        <v>77</v>
      </c>
      <c r="G53" s="28" t="s">
        <v>76</v>
      </c>
      <c r="H53" s="55" t="s">
        <v>81</v>
      </c>
    </row>
    <row r="54" spans="1:8" ht="27" customHeight="1" thickBot="1" x14ac:dyDescent="0.3">
      <c r="A54" s="22" t="s">
        <v>12</v>
      </c>
      <c r="B54" s="23"/>
      <c r="C54" s="24"/>
      <c r="D54" s="53">
        <f>SUM(D53:D53)</f>
        <v>2791.2</v>
      </c>
      <c r="E54" s="24"/>
      <c r="F54" s="26"/>
      <c r="G54" s="27"/>
      <c r="H54" s="56"/>
    </row>
    <row r="55" spans="1:8" ht="27" customHeight="1" x14ac:dyDescent="0.25">
      <c r="A55" s="9"/>
      <c r="B55" s="14"/>
      <c r="C55" s="10"/>
      <c r="D55" s="51">
        <v>5927.64</v>
      </c>
      <c r="E55" s="10">
        <v>3114</v>
      </c>
      <c r="F55" s="54" t="s">
        <v>78</v>
      </c>
      <c r="G55" s="28" t="s">
        <v>76</v>
      </c>
      <c r="H55" s="55" t="s">
        <v>81</v>
      </c>
    </row>
    <row r="56" spans="1:8" ht="27" customHeight="1" thickBot="1" x14ac:dyDescent="0.3">
      <c r="A56" s="22" t="s">
        <v>12</v>
      </c>
      <c r="B56" s="23"/>
      <c r="C56" s="24"/>
      <c r="D56" s="53">
        <f>SUM(D55:D55)</f>
        <v>5927.64</v>
      </c>
      <c r="E56" s="24"/>
      <c r="F56" s="26"/>
      <c r="G56" s="27"/>
      <c r="H56" s="56"/>
    </row>
    <row r="57" spans="1:8" ht="27" customHeight="1" x14ac:dyDescent="0.25">
      <c r="A57" s="9"/>
      <c r="B57" s="14"/>
      <c r="C57" s="10"/>
      <c r="D57" s="51">
        <v>23235.84</v>
      </c>
      <c r="E57" s="10">
        <v>3132</v>
      </c>
      <c r="F57" s="54" t="s">
        <v>79</v>
      </c>
      <c r="G57" s="28" t="s">
        <v>76</v>
      </c>
      <c r="H57" s="55" t="s">
        <v>81</v>
      </c>
    </row>
    <row r="58" spans="1:8" ht="27" customHeight="1" thickBot="1" x14ac:dyDescent="0.3">
      <c r="A58" s="22" t="s">
        <v>12</v>
      </c>
      <c r="B58" s="23"/>
      <c r="C58" s="24"/>
      <c r="D58" s="53">
        <f>SUM(D57:D57)</f>
        <v>23235.84</v>
      </c>
      <c r="E58" s="24"/>
      <c r="F58" s="26"/>
      <c r="G58" s="27"/>
      <c r="H58" s="56"/>
    </row>
    <row r="59" spans="1:8" ht="27" customHeight="1" x14ac:dyDescent="0.25">
      <c r="A59" s="9"/>
      <c r="B59" s="14"/>
      <c r="C59" s="10"/>
      <c r="D59" s="51">
        <v>2650.09</v>
      </c>
      <c r="E59" s="10">
        <v>3212</v>
      </c>
      <c r="F59" s="54" t="s">
        <v>80</v>
      </c>
      <c r="G59" s="28" t="s">
        <v>76</v>
      </c>
      <c r="H59" s="55" t="s">
        <v>81</v>
      </c>
    </row>
    <row r="60" spans="1:8" ht="27" customHeight="1" thickBot="1" x14ac:dyDescent="0.3">
      <c r="A60" s="22" t="s">
        <v>12</v>
      </c>
      <c r="B60" s="23"/>
      <c r="C60" s="24"/>
      <c r="D60" s="53">
        <f>SUM(D59:D59)</f>
        <v>2650.09</v>
      </c>
      <c r="E60" s="24"/>
      <c r="F60" s="26"/>
      <c r="G60" s="27"/>
      <c r="H60" s="56"/>
    </row>
    <row r="61" spans="1:8" ht="27" customHeight="1" x14ac:dyDescent="0.25">
      <c r="A61" s="9"/>
      <c r="B61" s="14"/>
      <c r="C61" s="10"/>
      <c r="D61" s="51">
        <f>962.56+1463.4</f>
        <v>2425.96</v>
      </c>
      <c r="E61" s="10">
        <v>3121</v>
      </c>
      <c r="F61" s="54" t="s">
        <v>82</v>
      </c>
      <c r="G61" s="28" t="s">
        <v>76</v>
      </c>
      <c r="H61" s="55" t="s">
        <v>83</v>
      </c>
    </row>
    <row r="62" spans="1:8" ht="27" customHeight="1" thickBot="1" x14ac:dyDescent="0.3">
      <c r="A62" s="22" t="s">
        <v>12</v>
      </c>
      <c r="B62" s="23"/>
      <c r="C62" s="24"/>
      <c r="D62" s="53">
        <f>SUM(D61:D61)</f>
        <v>2425.96</v>
      </c>
      <c r="E62" s="24"/>
      <c r="F62" s="26"/>
      <c r="G62" s="27"/>
      <c r="H62" s="56"/>
    </row>
    <row r="63" spans="1:8" ht="15.75" thickBot="1" x14ac:dyDescent="0.3">
      <c r="A63" s="30" t="s">
        <v>59</v>
      </c>
      <c r="B63" s="31"/>
      <c r="C63" s="32"/>
      <c r="D63" s="33">
        <f>SUM(D8,D10,D12,D14,D16,D18,D20,D22,D24,D26,D28,D30,D32,D34,D36,D38,D41,D43,D46,D48,D50,D52,D54,D56,D58,D60,D62)</f>
        <v>174166</v>
      </c>
      <c r="E63" s="32"/>
      <c r="F63" s="34"/>
      <c r="G63" s="35"/>
    </row>
    <row r="64" spans="1:8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</sheetData>
  <mergeCells count="26">
    <mergeCell ref="H51:H52"/>
    <mergeCell ref="H47:H48"/>
    <mergeCell ref="H31:H32"/>
    <mergeCell ref="H33:H34"/>
    <mergeCell ref="H35:H36"/>
    <mergeCell ref="H37:H38"/>
    <mergeCell ref="H39:H41"/>
    <mergeCell ref="H42:H43"/>
    <mergeCell ref="H49:H50"/>
    <mergeCell ref="H29:H30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53:H54"/>
    <mergeCell ref="H55:H56"/>
    <mergeCell ref="H57:H58"/>
    <mergeCell ref="H59:H60"/>
    <mergeCell ref="H61:H6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2026-02-27T12:10:17Z</dcterms:modified>
</cp:coreProperties>
</file>